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<sst xmlns="http://schemas.openxmlformats.org/spreadsheetml/2006/main" count="32" uniqueCount="32">
  <si>
    <t>Stream name</t>
  </si>
  <si>
    <t>Vapour fraction</t>
  </si>
  <si>
    <t>Temperature [C]</t>
  </si>
  <si>
    <t>Pressure [bar]</t>
  </si>
  <si>
    <t>Mass flow [ton/year]</t>
  </si>
  <si>
    <t>Air</t>
  </si>
  <si>
    <t>Coal</t>
  </si>
  <si>
    <t>Flue gas</t>
  </si>
  <si>
    <t>ash</t>
  </si>
  <si>
    <t>Flue gas cooled</t>
  </si>
  <si>
    <t>Reboiler in</t>
  </si>
  <si>
    <t>Reboiler out</t>
  </si>
  <si>
    <t>To atmosphere</t>
  </si>
  <si>
    <t>CO2 for compression</t>
  </si>
  <si>
    <t>LP CO2</t>
  </si>
  <si>
    <t>LP CO2 cooled</t>
  </si>
  <si>
    <t>MP CO2</t>
  </si>
  <si>
    <t>MP CO2 liquid</t>
  </si>
  <si>
    <t>HP CO2 liquid</t>
  </si>
  <si>
    <t>SW 1</t>
  </si>
  <si>
    <t>SW 2</t>
  </si>
  <si>
    <t>SW 0</t>
  </si>
  <si>
    <t>Cold CO2 for compression</t>
  </si>
  <si>
    <t>SW 3</t>
  </si>
  <si>
    <t>SW 4</t>
  </si>
  <si>
    <t>SW 5</t>
  </si>
  <si>
    <t>x H2O</t>
  </si>
  <si>
    <t>x CO2</t>
  </si>
  <si>
    <t>x O2</t>
  </si>
  <si>
    <t>x N2</t>
  </si>
  <si>
    <t>x C</t>
  </si>
  <si>
    <t>Mass flow [kg/s]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</si>
</sst>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49" fontId="0" fillId="0" borderId="0" xfId="0" quotePrefix="1" applyNumberFormat="1"/>
    <xf numFmtId="49" fontId="0" fillId="0" borderId="0" xfId="0" applyNumberFormat="1"/>
    <xf numFmtId="11" fontId="0" fillId="0" borderId="0" xfId="0" applyNumberFormat="1"/>
    <xf numFmtId="164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10">
    <dxf>
      <numFmt numFmtId="2" formatCode="0.00"/>
    </dxf>
    <dxf>
      <numFmt numFmtId="164" formatCode="0.000"/>
    </dxf>
    <dxf>
      <numFmt numFmtId="15" formatCode="0.00E+00"/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29" totalsRowShown="0">
  <autoFilter ref="A1:K29"/>
  <tableColumns count="11">
    <tableColumn id="1" name="Stream name"/>
    <tableColumn id="2" name="Vapour fraction" dataDxfId="9"/>
    <tableColumn id="3" name="Temperature [C]" dataDxfId="8"/>
    <tableColumn id="4" name="Pressure [bar]" dataDxfId="7"/>
    <tableColumn id="5" name="Mass flow [ton/year]" dataDxfId="2"/>
    <tableColumn id="6" name="Mass flow [kg/s]" dataDxfId="0">
      <calculatedColumnFormula>1000*Table1[[#This Row],[Mass flow '[ton/year']]]/(365*24*3600)</calculatedColumnFormula>
    </tableColumn>
    <tableColumn id="7" name="x H2O" dataDxfId="1"/>
    <tableColumn id="8" name="x CO2" dataDxfId="6"/>
    <tableColumn id="10" name="x O2" dataDxfId="5"/>
    <tableColumn id="11" name="x N2" dataDxfId="4"/>
    <tableColumn id="15" name="x C" dataDxfId="3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M15" sqref="M15:M16"/>
    </sheetView>
  </sheetViews>
  <sheetFormatPr defaultRowHeight="15" x14ac:dyDescent="0.25"/>
  <cols>
    <col min="1" max="1" width="14.85546875" customWidth="1"/>
    <col min="2" max="2" width="16.85546875" customWidth="1"/>
    <col min="3" max="3" width="17.7109375" customWidth="1"/>
    <col min="4" max="4" width="15.5703125" customWidth="1"/>
    <col min="5" max="6" width="21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31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</row>
    <row r="2" spans="1:11" x14ac:dyDescent="0.25">
      <c r="A2" t="s">
        <v>5</v>
      </c>
      <c r="B2" s="1">
        <v>1</v>
      </c>
      <c r="C2" s="1">
        <v>10</v>
      </c>
      <c r="D2" s="1">
        <v>1.01324996582814</v>
      </c>
      <c r="E2" s="4">
        <v>2220703.4892574698</v>
      </c>
      <c r="F2" s="6">
        <f>1000*Table1[[#This Row],[Mass flow '[ton/year']]]/(365*24*3600)</f>
        <v>70.418045701974563</v>
      </c>
      <c r="G2" s="5">
        <v>0</v>
      </c>
      <c r="H2" s="5">
        <v>0</v>
      </c>
      <c r="I2" s="5">
        <v>0.21</v>
      </c>
      <c r="J2" s="5">
        <v>0.79</v>
      </c>
      <c r="K2" s="5">
        <v>0</v>
      </c>
    </row>
    <row r="3" spans="1:11" x14ac:dyDescent="0.25">
      <c r="A3" t="s">
        <v>6</v>
      </c>
      <c r="B3" s="1">
        <v>0</v>
      </c>
      <c r="C3" s="1">
        <v>10</v>
      </c>
      <c r="D3" s="1">
        <v>1</v>
      </c>
      <c r="E3" s="4">
        <v>60000</v>
      </c>
      <c r="F3" s="1">
        <f>1000*Table1[[#This Row],[Mass flow '[ton/year']]]/(365*24*3600)</f>
        <v>1.9025875190258752</v>
      </c>
      <c r="G3" s="5">
        <v>0</v>
      </c>
      <c r="H3" s="5">
        <v>0</v>
      </c>
      <c r="I3" s="5">
        <v>0</v>
      </c>
      <c r="J3" s="5">
        <v>0</v>
      </c>
      <c r="K3" s="5">
        <v>1</v>
      </c>
    </row>
    <row r="4" spans="1:11" x14ac:dyDescent="0.25">
      <c r="A4" t="s">
        <v>7</v>
      </c>
      <c r="B4" s="1">
        <v>1</v>
      </c>
      <c r="C4" s="1">
        <v>799.98925624073502</v>
      </c>
      <c r="D4" s="1">
        <v>1</v>
      </c>
      <c r="E4" s="4">
        <v>2280697.9962688899</v>
      </c>
      <c r="F4" s="6">
        <f>1000*Table1[[#This Row],[Mass flow '[ton/year']]]/(365*24*3600)</f>
        <v>72.320459039475196</v>
      </c>
      <c r="G4" s="5">
        <v>1.0648990911251E-48</v>
      </c>
      <c r="H4" s="5">
        <v>6.4899091125099007E-2</v>
      </c>
      <c r="I4" s="5">
        <v>0.14510090887490101</v>
      </c>
      <c r="J4" s="5">
        <v>0.79</v>
      </c>
      <c r="K4" s="5">
        <v>0</v>
      </c>
    </row>
    <row r="5" spans="1:11" x14ac:dyDescent="0.25">
      <c r="A5" t="s">
        <v>8</v>
      </c>
      <c r="B5" s="1">
        <v>0</v>
      </c>
      <c r="C5" s="1">
        <v>799.98925624073502</v>
      </c>
      <c r="D5" s="1">
        <v>1</v>
      </c>
      <c r="E5" s="4">
        <v>0</v>
      </c>
      <c r="F5" s="1">
        <f>1000*Table1[[#This Row],[Mass flow '[ton/year']]]/(365*24*3600)</f>
        <v>0</v>
      </c>
      <c r="G5" s="5">
        <v>1.0648990911251E-48</v>
      </c>
      <c r="H5" s="5">
        <v>6.4899091125099007E-2</v>
      </c>
      <c r="I5" s="5">
        <v>0.14510090887490101</v>
      </c>
      <c r="J5" s="5">
        <v>0.79</v>
      </c>
      <c r="K5" s="5">
        <v>0</v>
      </c>
    </row>
    <row r="6" spans="1:11" x14ac:dyDescent="0.25">
      <c r="A6" s="2">
        <v>1</v>
      </c>
      <c r="B6" s="1">
        <v>0</v>
      </c>
      <c r="C6" s="1">
        <v>5.87687835693362</v>
      </c>
      <c r="D6" s="1">
        <v>8.9999999999999993E-3</v>
      </c>
      <c r="E6" s="4">
        <v>286565.327499351</v>
      </c>
      <c r="F6" s="1">
        <f>1000*Table1[[#This Row],[Mass flow '[ton/year']]]/(365*24*3600)</f>
        <v>9.0869269247637945</v>
      </c>
      <c r="G6" s="5">
        <v>1</v>
      </c>
      <c r="H6" s="5">
        <v>0</v>
      </c>
      <c r="I6" s="5">
        <v>0</v>
      </c>
      <c r="J6" s="5">
        <v>0</v>
      </c>
      <c r="K6" s="5">
        <v>0</v>
      </c>
    </row>
    <row r="7" spans="1:11" x14ac:dyDescent="0.25">
      <c r="A7" s="2">
        <v>2</v>
      </c>
      <c r="B7" s="1">
        <v>0</v>
      </c>
      <c r="C7" s="1">
        <v>6.6519301103950301</v>
      </c>
      <c r="D7" s="1">
        <v>165</v>
      </c>
      <c r="E7" s="4">
        <v>286565.327499351</v>
      </c>
      <c r="F7" s="1">
        <f>1000*Table1[[#This Row],[Mass flow '[ton/year']]]/(365*24*3600)</f>
        <v>9.0869269247637945</v>
      </c>
      <c r="G7" s="5">
        <v>1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3">
        <v>3</v>
      </c>
      <c r="B8" s="1">
        <v>1</v>
      </c>
      <c r="C8" s="1">
        <v>600</v>
      </c>
      <c r="D8" s="1">
        <v>165</v>
      </c>
      <c r="E8" s="4">
        <v>286565.327499351</v>
      </c>
      <c r="F8" s="1">
        <f>1000*Table1[[#This Row],[Mass flow '[ton/year']]]/(365*24*3600)</f>
        <v>9.0869269247637945</v>
      </c>
      <c r="G8" s="5">
        <v>1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3">
        <v>4</v>
      </c>
      <c r="B9" s="1">
        <v>1</v>
      </c>
      <c r="C9" s="1">
        <v>407.06956064217297</v>
      </c>
      <c r="D9" s="1">
        <v>49</v>
      </c>
      <c r="E9" s="4">
        <v>286565.327499351</v>
      </c>
      <c r="F9" s="1">
        <f>1000*Table1[[#This Row],[Mass flow '[ton/year']]]/(365*24*3600)</f>
        <v>9.0869269247637945</v>
      </c>
      <c r="G9" s="5">
        <v>1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3">
        <v>5</v>
      </c>
      <c r="B10" s="1">
        <v>1</v>
      </c>
      <c r="C10" s="1">
        <v>600</v>
      </c>
      <c r="D10" s="1">
        <v>49</v>
      </c>
      <c r="E10" s="4">
        <v>286565.327499351</v>
      </c>
      <c r="F10" s="1">
        <f>1000*Table1[[#This Row],[Mass flow '[ton/year']]]/(365*24*3600)</f>
        <v>9.0869269247637945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3">
        <v>7</v>
      </c>
      <c r="B11" s="1">
        <v>0.903579053155809</v>
      </c>
      <c r="C11" s="1">
        <v>5.8750225611248696</v>
      </c>
      <c r="D11" s="1">
        <v>8.9999999999999993E-3</v>
      </c>
      <c r="E11" s="4">
        <v>286565.327499351</v>
      </c>
      <c r="F11" s="1">
        <f>1000*Table1[[#This Row],[Mass flow '[ton/year']]]/(365*24*3600)</f>
        <v>9.0869269247637945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3">
        <v>8</v>
      </c>
      <c r="B12" s="1">
        <v>0</v>
      </c>
      <c r="C12" s="1">
        <v>5.87687835693362</v>
      </c>
      <c r="D12" s="1">
        <v>8.9999999999999993E-3</v>
      </c>
      <c r="E12" s="4">
        <v>286565.327499351</v>
      </c>
      <c r="F12" s="1">
        <f>1000*Table1[[#This Row],[Mass flow '[ton/year']]]/(365*24*3600)</f>
        <v>9.0869269247637945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25">
      <c r="A13" t="s">
        <v>9</v>
      </c>
      <c r="B13" s="1">
        <v>1</v>
      </c>
      <c r="C13" s="1">
        <v>60.503040932142802</v>
      </c>
      <c r="D13" s="1">
        <v>1</v>
      </c>
      <c r="E13" s="4">
        <v>2280697.9962688899</v>
      </c>
      <c r="F13" s="6">
        <f>1000*Table1[[#This Row],[Mass flow '[ton/year']]]/(365*24*3600)</f>
        <v>72.320459039475196</v>
      </c>
      <c r="G13" s="5">
        <v>1.0648990911251E-48</v>
      </c>
      <c r="H13" s="5">
        <v>6.4899091125099007E-2</v>
      </c>
      <c r="I13" s="5">
        <v>0.14510090887490101</v>
      </c>
      <c r="J13" s="5">
        <v>0.79</v>
      </c>
      <c r="K13" s="5">
        <v>0</v>
      </c>
    </row>
    <row r="14" spans="1:11" x14ac:dyDescent="0.25">
      <c r="A14" t="s">
        <v>10</v>
      </c>
      <c r="B14" s="1">
        <v>0</v>
      </c>
      <c r="C14" s="1">
        <v>99.958337402343801</v>
      </c>
      <c r="D14" s="1">
        <v>1.01324996582814</v>
      </c>
      <c r="E14" s="4">
        <v>313099.47173195001</v>
      </c>
      <c r="F14" s="1">
        <f>1000*Table1[[#This Row],[Mass flow '[ton/year']]]/(365*24*3600)</f>
        <v>9.9283191188467139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t="s">
        <v>11</v>
      </c>
      <c r="B15" s="1">
        <v>1</v>
      </c>
      <c r="C15" s="1">
        <v>99.959405517578105</v>
      </c>
      <c r="D15" s="1">
        <v>1.01324996582814</v>
      </c>
      <c r="E15" s="4">
        <v>313099.47173195001</v>
      </c>
      <c r="F15" s="1">
        <f>1000*Table1[[#This Row],[Mass flow '[ton/year']]]/(365*24*3600)</f>
        <v>9.9283191188467139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t="s">
        <v>12</v>
      </c>
      <c r="B16" s="1">
        <v>1</v>
      </c>
      <c r="C16" s="1">
        <v>60.525361191369001</v>
      </c>
      <c r="D16" s="1">
        <v>1</v>
      </c>
      <c r="E16" s="4">
        <v>2060847.36458711</v>
      </c>
      <c r="F16" s="6">
        <f>1000*Table1[[#This Row],[Mass flow '[ton/year']]]/(365*24*3600)</f>
        <v>65.349041241346711</v>
      </c>
      <c r="G16" s="5">
        <v>1.13880660473998E-48</v>
      </c>
      <c r="H16" s="5">
        <v>0</v>
      </c>
      <c r="I16" s="5">
        <v>0.155171391127706</v>
      </c>
      <c r="J16" s="5">
        <v>0.84482860887229405</v>
      </c>
      <c r="K16" s="5">
        <v>0</v>
      </c>
    </row>
    <row r="17" spans="1:11" x14ac:dyDescent="0.25">
      <c r="A17" t="s">
        <v>13</v>
      </c>
      <c r="B17" s="1">
        <v>1</v>
      </c>
      <c r="C17" s="1">
        <v>60.503040932144401</v>
      </c>
      <c r="D17" s="1">
        <v>1</v>
      </c>
      <c r="E17" s="4">
        <v>219850.63168177599</v>
      </c>
      <c r="F17" s="1">
        <f>1000*Table1[[#This Row],[Mass flow '[ton/year']]]/(365*24*3600)</f>
        <v>6.9714177981283605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</row>
    <row r="18" spans="1:11" x14ac:dyDescent="0.25">
      <c r="A18" t="s">
        <v>14</v>
      </c>
      <c r="B18" s="1">
        <v>1</v>
      </c>
      <c r="C18" s="1">
        <v>163.22659420634099</v>
      </c>
      <c r="D18" s="1">
        <v>6.1</v>
      </c>
      <c r="E18" s="4">
        <v>219850.63168177599</v>
      </c>
      <c r="F18" s="1">
        <f>1000*Table1[[#This Row],[Mass flow '[ton/year']]]/(365*24*3600)</f>
        <v>6.9714177981283605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</row>
    <row r="19" spans="1:11" x14ac:dyDescent="0.25">
      <c r="A19" t="s">
        <v>15</v>
      </c>
      <c r="B19" s="1">
        <v>1</v>
      </c>
      <c r="C19" s="1">
        <v>10</v>
      </c>
      <c r="D19" s="1">
        <v>6.1</v>
      </c>
      <c r="E19" s="4">
        <v>219850.63168177599</v>
      </c>
      <c r="F19" s="1">
        <f>1000*Table1[[#This Row],[Mass flow '[ton/year']]]/(365*24*3600)</f>
        <v>6.9714177981283605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</row>
    <row r="20" spans="1:11" x14ac:dyDescent="0.25">
      <c r="A20" t="s">
        <v>16</v>
      </c>
      <c r="B20" s="1">
        <v>1</v>
      </c>
      <c r="C20" s="1">
        <v>177.945423210651</v>
      </c>
      <c r="D20" s="1">
        <v>41</v>
      </c>
      <c r="E20" s="4">
        <v>219850.63168177599</v>
      </c>
      <c r="F20" s="1">
        <f>1000*Table1[[#This Row],[Mass flow '[ton/year']]]/(365*24*3600)</f>
        <v>6.9714177981283605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</row>
    <row r="21" spans="1:11" x14ac:dyDescent="0.25">
      <c r="A21" t="s">
        <v>17</v>
      </c>
      <c r="B21" s="1">
        <v>0</v>
      </c>
      <c r="C21" s="1">
        <v>6</v>
      </c>
      <c r="D21" s="1">
        <v>41</v>
      </c>
      <c r="E21" s="4">
        <v>219850.63168177599</v>
      </c>
      <c r="F21" s="1">
        <f>1000*Table1[[#This Row],[Mass flow '[ton/year']]]/(365*24*3600)</f>
        <v>6.9714177981283605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</row>
    <row r="22" spans="1:11" x14ac:dyDescent="0.25">
      <c r="A22" t="s">
        <v>18</v>
      </c>
      <c r="B22" s="1">
        <v>0</v>
      </c>
      <c r="C22" s="1">
        <v>13.3074787214748</v>
      </c>
      <c r="D22" s="1">
        <v>100</v>
      </c>
      <c r="E22" s="4">
        <v>219850.63168177599</v>
      </c>
      <c r="F22" s="1">
        <f>1000*Table1[[#This Row],[Mass flow '[ton/year']]]/(365*24*3600)</f>
        <v>6.9714177981283605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</row>
    <row r="23" spans="1:11" x14ac:dyDescent="0.25">
      <c r="A23" t="s">
        <v>19</v>
      </c>
      <c r="B23" s="1">
        <v>0</v>
      </c>
      <c r="C23" s="1">
        <v>3.0009417503455298</v>
      </c>
      <c r="D23" s="1">
        <v>1.2</v>
      </c>
      <c r="E23" s="4">
        <v>100372988.793824</v>
      </c>
      <c r="F23" s="7">
        <f>1000*Table1[[#This Row],[Mass flow '[ton/year']]]/(365*24*3600)</f>
        <v>3182.806595440893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</row>
    <row r="24" spans="1:11" x14ac:dyDescent="0.25">
      <c r="A24" t="s">
        <v>20</v>
      </c>
      <c r="B24" s="1">
        <v>0</v>
      </c>
      <c r="C24" s="1">
        <v>4.5</v>
      </c>
      <c r="D24" s="1">
        <v>1.2</v>
      </c>
      <c r="E24" s="4">
        <v>100372988.793824</v>
      </c>
      <c r="F24" s="7">
        <f>1000*Table1[[#This Row],[Mass flow '[ton/year']]]/(365*24*3600)</f>
        <v>3182.806595440893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</row>
    <row r="25" spans="1:11" x14ac:dyDescent="0.25">
      <c r="A25" t="s">
        <v>21</v>
      </c>
      <c r="B25" s="1">
        <v>0</v>
      </c>
      <c r="C25" s="1">
        <v>3</v>
      </c>
      <c r="D25" s="1">
        <v>1</v>
      </c>
      <c r="E25" s="4">
        <v>100372988.793824</v>
      </c>
      <c r="F25" s="7">
        <f>1000*Table1[[#This Row],[Mass flow '[ton/year']]]/(365*24*3600)</f>
        <v>3182.806595440893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</row>
    <row r="26" spans="1:11" x14ac:dyDescent="0.25">
      <c r="A26" t="s">
        <v>22</v>
      </c>
      <c r="B26" s="1">
        <v>1</v>
      </c>
      <c r="C26" s="1">
        <v>10</v>
      </c>
      <c r="D26" s="1">
        <v>1</v>
      </c>
      <c r="E26" s="4">
        <v>219850.63168177599</v>
      </c>
      <c r="F26" s="1">
        <f>1000*Table1[[#This Row],[Mass flow '[ton/year']]]/(365*24*3600)</f>
        <v>6.9714177981283605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</row>
    <row r="27" spans="1:11" x14ac:dyDescent="0.25">
      <c r="A27" t="s">
        <v>23</v>
      </c>
      <c r="B27" s="1">
        <v>0</v>
      </c>
      <c r="C27" s="1">
        <v>4.5225664390462201</v>
      </c>
      <c r="D27" s="1">
        <v>1.2</v>
      </c>
      <c r="E27" s="4">
        <v>100372988.793824</v>
      </c>
      <c r="F27" s="7">
        <f>1000*Table1[[#This Row],[Mass flow '[ton/year']]]/(365*24*3600)</f>
        <v>3182.806595440893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</row>
    <row r="28" spans="1:11" x14ac:dyDescent="0.25">
      <c r="A28" t="s">
        <v>24</v>
      </c>
      <c r="B28" s="1">
        <v>0</v>
      </c>
      <c r="C28" s="1">
        <v>4.5951439810767196</v>
      </c>
      <c r="D28" s="1">
        <v>1.2</v>
      </c>
      <c r="E28" s="4">
        <v>100372988.793824</v>
      </c>
      <c r="F28" s="7">
        <f>1000*Table1[[#This Row],[Mass flow '[ton/year']]]/(365*24*3600)</f>
        <v>3182.806595440893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</row>
    <row r="29" spans="1:11" x14ac:dyDescent="0.25">
      <c r="A29" t="s">
        <v>25</v>
      </c>
      <c r="B29" s="1">
        <v>0</v>
      </c>
      <c r="C29" s="1">
        <v>4.8039644306871301</v>
      </c>
      <c r="D29" s="1">
        <v>1.2</v>
      </c>
      <c r="E29" s="4">
        <v>100372988.793824</v>
      </c>
      <c r="F29" s="7">
        <f>1000*Table1[[#This Row],[Mass flow '[ton/year']]]/(365*24*3600)</f>
        <v>3182.806595440893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2013-11-14T18:32:05Z</dcterms:created>
  <dcterms:modified xsi:type="dcterms:W3CDTF">2013-11-21T09:57:04Z</dcterms:modified>
</cp:coreProperties>
</file>